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55" windowWidth="27495" windowHeight="13485"/>
  </bookViews>
  <sheets>
    <sheet name="Forma Nr.2" sheetId="1" r:id="rId1"/>
  </sheets>
  <calcPr calcId="145621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<sst xmlns="http://schemas.openxmlformats.org/spreadsheetml/2006/main" count="391" uniqueCount="239">
  <si>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</si>
  <si>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</si>
  <si>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</si>
  <si>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</si>
  <si>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</si>
  <si>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</si>
  <si>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rugsėjo mėn. 30 d. metinės, ketvirtinės ataskaitos forma Nr. 2)</t>
  </si>
  <si>
    <t>Anykščių r. Svėdasų Juozo Tumo-Vaižganto gimnazija, 190048540, Svėdasų Tumo-Vaižganto  g.103 , Svėdasai Anykščių r.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</si>
  <si>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</si>
  <si>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</si>
  <si>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</si>
  <si>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</si>
  <si>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</si>
  <si>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</si>
  <si>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</si>
  <si>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Kokybiškos švietimo sistemos kūrimo, sporto skatinimo ir jaunimo užimtumo programa</t>
  </si>
  <si>
    <t>(programos pavadinimas)</t>
  </si>
  <si>
    <t>Kodas</t>
  </si>
  <si>
    <t xml:space="preserve">                    Ministerijos / Savivaldybės</t>
  </si>
  <si>
    <t>Departamento</t>
  </si>
  <si>
    <t>Mokyklos, priskiriamos pagrindinės mokyklos tipui</t>
  </si>
  <si>
    <t>Įstaigos</t>
  </si>
  <si>
    <t>190048540</t>
  </si>
  <si>
    <t>06.1.02.18 Švietimo įstaigų veiklos išlaidos [lėšos]</t>
  </si>
  <si>
    <t>Programos</t>
  </si>
  <si>
    <t>6</t>
  </si>
  <si>
    <t>Finansavimo šaltinio</t>
  </si>
  <si>
    <t>1.01</t>
  </si>
  <si>
    <t>Valstybės funkcijos</t>
  </si>
  <si>
    <t>09</t>
  </si>
  <si>
    <t>02</t>
  </si>
  <si>
    <t>01</t>
  </si>
  <si>
    <t>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</si>
  <si>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</si>
  <si>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</si>
  <si>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</si>
  <si>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</si>
  <si>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</si>
  <si>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</si>
  <si>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</si>
  <si>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</si>
  <si>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</si>
  <si>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</si>
  <si>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</si>
  <si>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</si>
  <si>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</si>
  <si>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</si>
  <si>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</si>
  <si>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</si>
  <si>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</si>
  <si>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</si>
  <si>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</si>
  <si>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</si>
  <si>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</si>
  <si>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</si>
  <si>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</si>
  <si>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</si>
  <si>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</si>
  <si>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</si>
  <si>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</si>
  <si>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</si>
  <si>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</si>
  <si>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</si>
  <si>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</si>
  <si>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</si>
  <si>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</si>
  <si>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</si>
  <si>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</si>
  <si>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</si>
  <si>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</si>
  <si>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</si>
  <si>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</si>
  <si>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</si>
  <si>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</si>
  <si>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</si>
  <si>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</si>
  <si>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</si>
  <si>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</si>
  <si>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</si>
  <si>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</si>
  <si>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</si>
  <si>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</si>
  <si>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</si>
  <si>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</si>
  <si>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</si>
  <si>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</si>
  <si>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</si>
  <si>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</si>
  <si>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</si>
  <si>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</si>
  <si>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</si>
  <si>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</si>
  <si>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</si>
  <si>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</si>
  <si>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</si>
  <si>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</si>
  <si>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</si>
  <si>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</si>
  <si>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</si>
  <si>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</si>
  <si>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</si>
  <si>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</si>
  <si>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</si>
  <si>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</si>
  <si>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</si>
  <si>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</si>
  <si>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</si>
  <si>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</si>
  <si>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</si>
  <si>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</si>
  <si>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</si>
  <si>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</si>
  <si>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</si>
  <si>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</si>
  <si>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</si>
  <si>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</si>
  <si>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</si>
  <si>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</si>
  <si>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</si>
  <si>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</si>
  <si>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</si>
  <si>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</si>
  <si>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</si>
  <si>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</si>
  <si>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</si>
  <si>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</si>
  <si>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</si>
  <si>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</si>
  <si>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</si>
  <si>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</si>
  <si>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</si>
  <si>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</si>
  <si>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</si>
  <si>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</si>
  <si>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</si>
  <si>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</si>
  <si>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</si>
  <si>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</si>
  <si>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</si>
  <si>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</si>
  <si>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</si>
  <si>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</si>
  <si>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</si>
  <si>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</si>
  <si>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</si>
  <si>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</si>
  <si>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</si>
  <si>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</si>
  <si>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</si>
  <si>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</si>
  <si>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</si>
  <si>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</si>
  <si>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</si>
  <si>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</si>
  <si>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</si>
  <si>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</si>
  <si>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</si>
  <si>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</si>
  <si>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</si>
  <si>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</si>
  <si>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</si>
  <si>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</si>
  <si>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</si>
  <si>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</si>
  <si>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</si>
  <si>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</si>
  <si>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</si>
  <si>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</si>
  <si>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</si>
  <si>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</si>
  <si>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</si>
  <si>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</si>
  <si>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</si>
  <si>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</si>
  <si>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</si>
  <si>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</si>
  <si>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</si>
  <si>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</si>
  <si>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</si>
  <si>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</si>
  <si>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</si>
  <si>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</si>
  <si>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</si>
  <si>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</si>
  <si>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</si>
  <si>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</si>
  <si>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</si>
  <si>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</si>
  <si>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</si>
  <si>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</si>
  <si>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</si>
  <si>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</si>
  <si>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</si>
  <si>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</si>
  <si>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</si>
  <si>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</si>
  <si>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</si>
  <si>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</si>
  <si>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</si>
  <si>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</si>
  <si>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</si>
  <si>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</si>
  <si>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</si>
  <si>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</si>
  <si>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</si>
  <si>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</si>
  <si>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</si>
  <si>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</si>
  <si>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</si>
  <si>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</si>
  <si>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</si>
  <si>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</si>
  <si>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</si>
  <si>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</si>
  <si>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</si>
  <si>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</si>
  <si>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</si>
  <si>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</si>
  <si>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</si>
  <si>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</si>
  <si>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</si>
  <si>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</si>
  <si>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</si>
  <si>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</si>
  <si>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</si>
  <si>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</si>
  <si>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</si>
  <si>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</si>
  <si>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</si>
  <si>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</si>
  <si>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</si>
  <si>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</si>
  <si>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</si>
  <si>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</si>
  <si>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Laura Skaržauskaitė</t>
  </si>
  <si>
    <t xml:space="preserve">  (vyriausiasis buhalteris (buhalteris) / centralizuotos apskaitos įstaigos vadovo arba jo įgalioto asmens pareigų pavadinimas)</t>
  </si>
  <si>
    <t>2022.10.03 Nr. 2</t>
  </si>
  <si>
    <t>Direktorė</t>
  </si>
  <si>
    <t>Kristina Dilienė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</si>
</sst>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31" workbookViewId="0">
      <selection activeCell="R371" sqref="R371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236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70" t="s">
        <v>32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33</v>
      </c>
      <c r="M30" s="46"/>
    </row>
    <row r="31" spans="1:13" ht="27" customHeight="1">
      <c r="A31" s="155" t="s">
        <v>34</v>
      </c>
      <c r="B31" s="156"/>
      <c r="C31" s="156"/>
      <c r="D31" s="156"/>
      <c r="E31" s="156"/>
      <c r="F31" s="156"/>
      <c r="G31" s="159" t="s">
        <v>35</v>
      </c>
      <c r="H31" s="161" t="s">
        <v>36</v>
      </c>
      <c r="I31" s="163" t="s">
        <v>37</v>
      </c>
      <c r="J31" s="164"/>
      <c r="K31" s="165" t="s">
        <v>38</v>
      </c>
      <c r="L31" s="167" t="s">
        <v>39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40</v>
      </c>
      <c r="J32" s="48" t="s">
        <v>41</v>
      </c>
      <c r="K32" s="166"/>
      <c r="L32" s="168"/>
    </row>
    <row r="33" spans="1:15">
      <c r="A33" s="175" t="s">
        <v>42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94700</v>
      </c>
      <c r="J34" s="116">
        <f>SUM(J35+J46+J65+J86+J93+J113+J139+J158+J168)</f>
        <v>71100</v>
      </c>
      <c r="K34" s="117">
        <f>SUM(K35+K46+K65+K86+K93+K113+K139+K158+K168)</f>
        <v>59941.07</v>
      </c>
      <c r="L34" s="116">
        <f>SUM(L35+L46+L65+L86+L93+L113+L139+L158+L168)</f>
        <v>59941.07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40700</v>
      </c>
      <c r="J35" s="116">
        <f>SUM(J36+J42)</f>
        <v>30500</v>
      </c>
      <c r="K35" s="118">
        <f>SUM(K36+K42)</f>
        <v>27172.44</v>
      </c>
      <c r="L35" s="119">
        <f>SUM(L36+L42)</f>
        <v>27172.44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39400</v>
      </c>
      <c r="J36" s="116">
        <f>SUM(J37)</f>
        <v>29300</v>
      </c>
      <c r="K36" s="117">
        <f>SUM(K37)</f>
        <v>26144.04</v>
      </c>
      <c r="L36" s="116">
        <f>SUM(L37)</f>
        <v>26144.04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39400</v>
      </c>
      <c r="J37" s="116">
        <f t="shared" ref="J37:L38" si="0">SUM(J38)</f>
        <v>29300</v>
      </c>
      <c r="K37" s="116">
        <f t="shared" si="0"/>
        <v>26144.04</v>
      </c>
      <c r="L37" s="116">
        <f t="shared" si="0"/>
        <v>26144.04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39400</v>
      </c>
      <c r="J38" s="117">
        <f t="shared" si="0"/>
        <v>29300</v>
      </c>
      <c r="K38" s="117">
        <f t="shared" si="0"/>
        <v>26144.04</v>
      </c>
      <c r="L38" s="117">
        <f t="shared" si="0"/>
        <v>26144.04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39400</v>
      </c>
      <c r="J39" s="121">
        <v>29300</v>
      </c>
      <c r="K39" s="121">
        <v>26144.04</v>
      </c>
      <c r="L39" s="121">
        <v>26144.04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1300</v>
      </c>
      <c r="J42" s="116">
        <f t="shared" si="1"/>
        <v>1200</v>
      </c>
      <c r="K42" s="117">
        <f t="shared" si="1"/>
        <v>1028.4000000000001</v>
      </c>
      <c r="L42" s="116">
        <f t="shared" si="1"/>
        <v>1028.4000000000001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1300</v>
      </c>
      <c r="J43" s="116">
        <f t="shared" si="1"/>
        <v>1200</v>
      </c>
      <c r="K43" s="116">
        <f t="shared" si="1"/>
        <v>1028.4000000000001</v>
      </c>
      <c r="L43" s="116">
        <f t="shared" si="1"/>
        <v>1028.4000000000001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1300</v>
      </c>
      <c r="J44" s="116">
        <f t="shared" si="1"/>
        <v>1200</v>
      </c>
      <c r="K44" s="116">
        <f t="shared" si="1"/>
        <v>1028.4000000000001</v>
      </c>
      <c r="L44" s="116">
        <f t="shared" si="1"/>
        <v>1028.4000000000001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1300</v>
      </c>
      <c r="J45" s="121">
        <v>1200</v>
      </c>
      <c r="K45" s="121">
        <v>1028.4000000000001</v>
      </c>
      <c r="L45" s="121">
        <v>1028.4000000000001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54000</v>
      </c>
      <c r="J46" s="124">
        <f t="shared" si="2"/>
        <v>40600</v>
      </c>
      <c r="K46" s="123">
        <f t="shared" si="2"/>
        <v>32768.629999999997</v>
      </c>
      <c r="L46" s="123">
        <f t="shared" si="2"/>
        <v>32768.629999999997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54000</v>
      </c>
      <c r="J47" s="117">
        <f t="shared" si="2"/>
        <v>40600</v>
      </c>
      <c r="K47" s="116">
        <f t="shared" si="2"/>
        <v>32768.629999999997</v>
      </c>
      <c r="L47" s="117">
        <f t="shared" si="2"/>
        <v>32768.629999999997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54000</v>
      </c>
      <c r="J48" s="117">
        <f t="shared" si="2"/>
        <v>40600</v>
      </c>
      <c r="K48" s="119">
        <f t="shared" si="2"/>
        <v>32768.629999999997</v>
      </c>
      <c r="L48" s="119">
        <f t="shared" si="2"/>
        <v>32768.629999999997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54000</v>
      </c>
      <c r="J49" s="125">
        <f>SUM(J50:J64)</f>
        <v>40600</v>
      </c>
      <c r="K49" s="126">
        <f>SUM(K50:K64)</f>
        <v>32768.629999999997</v>
      </c>
      <c r="L49" s="126">
        <f>SUM(L50:L64)</f>
        <v>32768.629999999997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600</v>
      </c>
      <c r="J52" s="121">
        <v>600</v>
      </c>
      <c r="K52" s="121">
        <v>329.07</v>
      </c>
      <c r="L52" s="121">
        <v>329.07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7700</v>
      </c>
      <c r="J53" s="121">
        <v>6700</v>
      </c>
      <c r="K53" s="121">
        <v>6184.81</v>
      </c>
      <c r="L53" s="121">
        <v>6184.81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43100</v>
      </c>
      <c r="J61" s="121">
        <v>31700</v>
      </c>
      <c r="K61" s="121">
        <v>25187.9</v>
      </c>
      <c r="L61" s="121">
        <v>25187.9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2600</v>
      </c>
      <c r="J64" s="121">
        <v>1600</v>
      </c>
      <c r="K64" s="121">
        <v>1066.8499999999999</v>
      </c>
      <c r="L64" s="121">
        <v>1066.8499999999999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94700</v>
      </c>
      <c r="J368" s="131">
        <f>SUM(J34+J184)</f>
        <v>71100</v>
      </c>
      <c r="K368" s="131">
        <f>SUM(K34+K184)</f>
        <v>59941.07</v>
      </c>
      <c r="L368" s="131">
        <f>SUM(L34+L184)</f>
        <v>59941.07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9" t="s">
        <v>237</v>
      </c>
      <c r="E370" s="169"/>
      <c r="F370" s="169"/>
      <c r="G370" s="169"/>
      <c r="H370" s="110"/>
      <c r="I370" s="111"/>
      <c r="J370" s="109"/>
      <c r="K370" s="169" t="s">
        <v>238</v>
      </c>
      <c r="L370" s="169"/>
    </row>
    <row r="371" spans="1:12" ht="18.75" customHeight="1">
      <c r="A371" s="112"/>
      <c r="B371" s="112"/>
      <c r="C371" s="112"/>
      <c r="D371" s="171" t="s">
        <v>231</v>
      </c>
      <c r="E371" s="171"/>
      <c r="F371" s="171"/>
      <c r="G371" s="171"/>
      <c r="H371" s="36"/>
      <c r="I371" s="18" t="s">
        <v>232</v>
      </c>
      <c r="K371" s="154" t="s">
        <v>233</v>
      </c>
      <c r="L371" s="154"/>
    </row>
    <row r="372" spans="1:12" ht="15.75" customHeight="1">
      <c r="I372" s="14"/>
      <c r="K372" s="14"/>
      <c r="L372" s="14"/>
    </row>
    <row r="373" spans="1:12" ht="15.75" customHeight="1">
      <c r="D373" s="169"/>
      <c r="E373" s="169"/>
      <c r="F373" s="169"/>
      <c r="G373" s="169"/>
      <c r="I373" s="14"/>
      <c r="K373" s="169" t="s">
        <v>234</v>
      </c>
      <c r="L373" s="169"/>
    </row>
    <row r="374" spans="1:12" ht="25.5" customHeight="1">
      <c r="D374" s="152" t="s">
        <v>235</v>
      </c>
      <c r="E374" s="153"/>
      <c r="F374" s="153"/>
      <c r="G374" s="153"/>
      <c r="H374" s="113"/>
      <c r="I374" s="15" t="s">
        <v>232</v>
      </c>
      <c r="K374" s="154" t="s">
        <v>233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Buhalterija2</cp:lastModifiedBy>
  <dcterms:created xsi:type="dcterms:W3CDTF">2022-03-30T11:04:35Z</dcterms:created>
  <dcterms:modified xsi:type="dcterms:W3CDTF">2022-09-23T10:49:38Z</dcterms:modified>
</cp:coreProperties>
</file>