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lanta\Desktop\Finansinės  ataskaitos 2022m\Biudžeto ataskaitos\Naujas aplankas\"/>
    </mc:Choice>
  </mc:AlternateContent>
  <bookViews>
    <workbookView xWindow="0" yWindow="0" windowWidth="20490" windowHeight="765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<sst xmlns="http://schemas.openxmlformats.org/spreadsheetml/2006/main" count="391" uniqueCount="238">
  <si>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</si>
  <si>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</si>
  <si>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</si>
  <si>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</si>
  <si>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</si>
  <si>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</si>
  <si>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gruodžio mėn. 31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</si>
  <si>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</si>
  <si>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</si>
  <si>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</si>
  <si>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GRUODŽIO MĖN. 31 D.</t>
  </si>
  <si>
    <t>4 ketvirtis</t>
  </si>
  <si>
    <t>(metinė, ketvirtinė)</t>
  </si>
  <si>
    <t>ATASKAITA</t>
  </si>
  <si>
    <t>2022.12.30 Nr.________________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</si>
  <si>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</si>
  <si>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</si>
  <si>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</si>
  <si>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</si>
  <si>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</si>
  <si>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</si>
  <si>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</si>
  <si>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</si>
  <si>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</si>
  <si>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</si>
  <si>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</si>
  <si>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</si>
  <si>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</si>
  <si>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1.02</t>
  </si>
  <si>
    <t>Valstybės funkcijos</t>
  </si>
  <si>
    <t>09</t>
  </si>
  <si>
    <t>01</t>
  </si>
  <si>
    <t>Biudžetinių įstaigų pajamos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</si>
  <si>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</si>
  <si>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</si>
  <si>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</si>
  <si>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</si>
  <si>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</si>
  <si>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</si>
  <si>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</si>
  <si>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</si>
  <si>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</si>
  <si>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</si>
  <si>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</si>
  <si>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</si>
  <si>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</si>
  <si>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</si>
  <si>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</si>
  <si>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</si>
  <si>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</si>
  <si>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</si>
  <si>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</si>
  <si>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</si>
  <si>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</si>
  <si>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</si>
  <si>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</si>
  <si>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</si>
  <si>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</si>
  <si>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</si>
  <si>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</si>
  <si>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</si>
  <si>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</si>
  <si>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</si>
  <si>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</si>
  <si>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</si>
  <si>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</si>
  <si>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</si>
  <si>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</si>
  <si>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</si>
  <si>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</si>
  <si>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</si>
  <si>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</si>
  <si>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</si>
  <si>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</si>
  <si>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</si>
  <si>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</si>
  <si>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</si>
  <si>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</si>
  <si>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</si>
  <si>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</si>
  <si>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</si>
  <si>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</si>
  <si>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</si>
  <si>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</si>
  <si>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</si>
  <si>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</si>
  <si>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</si>
  <si>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</si>
  <si>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</si>
  <si>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</si>
  <si>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</si>
  <si>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</si>
  <si>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</si>
  <si>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</si>
  <si>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</si>
  <si>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</si>
  <si>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</si>
  <si>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</si>
  <si>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</si>
  <si>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</si>
  <si>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</si>
  <si>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</si>
  <si>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</si>
  <si>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</si>
  <si>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</si>
  <si>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</si>
  <si>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</si>
  <si>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</si>
  <si>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</si>
  <si>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</si>
  <si>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</si>
  <si>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</si>
  <si>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</si>
  <si>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</si>
  <si>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</si>
  <si>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</si>
  <si>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</si>
  <si>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</si>
  <si>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</si>
  <si>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</si>
  <si>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</si>
  <si>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</si>
  <si>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</si>
  <si>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</si>
  <si>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</si>
  <si>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</si>
  <si>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</si>
  <si>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</si>
  <si>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</si>
  <si>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</si>
  <si>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</si>
  <si>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</si>
  <si>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</si>
  <si>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</si>
  <si>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</si>
  <si>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</si>
  <si>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</si>
  <si>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</si>
  <si>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</si>
  <si>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</si>
  <si>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</si>
  <si>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</si>
  <si>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</si>
  <si>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</si>
  <si>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</si>
  <si>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</si>
  <si>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</si>
  <si>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</si>
  <si>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</si>
  <si>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</si>
  <si>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</si>
  <si>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</si>
  <si>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</si>
  <si>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</si>
  <si>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</si>
  <si>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</si>
  <si>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</si>
  <si>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</si>
  <si>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</si>
  <si>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</si>
  <si>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</si>
  <si>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</si>
  <si>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</si>
  <si>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</si>
  <si>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</si>
  <si>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</si>
  <si>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</si>
  <si>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</si>
  <si>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</si>
  <si>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</si>
  <si>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</si>
  <si>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</si>
  <si>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</si>
  <si>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</si>
  <si>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</si>
  <si>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</si>
  <si>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</si>
  <si>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</si>
  <si>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</si>
  <si>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</si>
  <si>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</si>
  <si>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</si>
  <si>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</si>
  <si>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</si>
  <si>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</si>
  <si>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</si>
  <si>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</si>
  <si>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</si>
  <si>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</si>
  <si>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</si>
  <si>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</si>
  <si>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</si>
  <si>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</si>
  <si>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</si>
  <si>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</si>
  <si>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</si>
  <si>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</si>
  <si>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</si>
  <si>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</si>
  <si>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</si>
  <si>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</si>
  <si>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</si>
  <si>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</si>
  <si>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</si>
  <si>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</si>
  <si>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</si>
  <si>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</si>
  <si>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</si>
  <si>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</si>
  <si>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</si>
  <si>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</si>
  <si>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</si>
  <si>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</si>
  <si>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</si>
  <si>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</si>
  <si>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</si>
  <si>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</si>
  <si>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</si>
  <si>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</si>
  <si>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</si>
  <si>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</si>
  <si>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</si>
  <si>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</si>
  <si>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</si>
  <si>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</si>
  <si>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</si>
  <si>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</si>
  <si>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</si>
  <si>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</si>
  <si>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</si>
  <si>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</si>
  <si>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(įstaigos vadovo ar jo įgalioto asmens pareigų  pavadinimas)</t>
  </si>
  <si>
    <t>(parašas)</t>
  </si>
  <si>
    <t>(vardas ir pavardė)</t>
  </si>
  <si>
    <t>Laura Skaržauskaitė</t>
  </si>
  <si>
    <t>(finansinę apskaitą tvarkančio asmens, centralizuotos apskaitos įstaigos vadovo arba jo įgalioto asmens pareigų pavadinimas)</t>
  </si>
  <si>
    <t>Direktorė</t>
  </si>
  <si>
    <t>Kristina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</si>
</sst>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206" workbookViewId="0">
      <selection activeCell="P208" sqref="P20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14</v>
      </c>
      <c r="H18" s="181"/>
      <c r="I18" s="181"/>
      <c r="J18" s="181"/>
      <c r="K18" s="181"/>
    </row>
    <row r="19" spans="1:13">
      <c r="G19" s="150" t="s">
        <v>15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16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17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18</v>
      </c>
      <c r="M23" s="30"/>
    </row>
    <row r="24" spans="1:13">
      <c r="F24" s="19"/>
      <c r="J24" s="31" t="s">
        <v>19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20</v>
      </c>
      <c r="L25" s="32"/>
      <c r="M25" s="30"/>
    </row>
    <row r="26" spans="1:13">
      <c r="A26" s="153" t="s">
        <v>21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22</v>
      </c>
      <c r="L26" s="37" t="s">
        <v>23</v>
      </c>
      <c r="M26" s="30"/>
    </row>
    <row r="27" spans="1:13">
      <c r="A27" s="153" t="s">
        <v>24</v>
      </c>
      <c r="B27" s="153"/>
      <c r="C27" s="153"/>
      <c r="D27" s="153"/>
      <c r="E27" s="153"/>
      <c r="F27" s="153"/>
      <c r="G27" s="153"/>
      <c r="H27" s="153"/>
      <c r="I27" s="153"/>
      <c r="J27" s="38" t="s">
        <v>25</v>
      </c>
      <c r="K27" s="113" t="s">
        <v>26</v>
      </c>
      <c r="L27" s="32"/>
      <c r="M27" s="30"/>
    </row>
    <row r="28" spans="1:13">
      <c r="D28" s="36"/>
      <c r="E28" s="36"/>
      <c r="F28" s="36"/>
      <c r="G28" s="39" t="s">
        <v>27</v>
      </c>
      <c r="H28" s="40" t="s">
        <v>28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29</v>
      </c>
      <c r="H29" s="178"/>
      <c r="I29" s="114" t="s">
        <v>30</v>
      </c>
      <c r="J29" s="43" t="s">
        <v>31</v>
      </c>
      <c r="K29" s="32" t="s">
        <v>31</v>
      </c>
      <c r="L29" s="32" t="s">
        <v>31</v>
      </c>
      <c r="M29" s="30"/>
    </row>
    <row r="30" spans="1:13">
      <c r="A30" s="171" t="s">
        <v>32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5">
        <f>SUM(I35+I46+I65+I86+I93+I113+I139+I158+I168)</f>
        <v>23000</v>
      </c>
      <c r="J34" s="115">
        <f>SUM(J35+J46+J65+J86+J93+J113+J139+J158+J168)</f>
        <v>23000</v>
      </c>
      <c r="K34" s="116">
        <f>SUM(K35+K46+K65+K86+K93+K113+K139+K158+K168)</f>
        <v>20407.79</v>
      </c>
      <c r="L34" s="115">
        <f>SUM(L35+L46+L65+L86+L93+L113+L139+L158+L168)</f>
        <v>20407.79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2">
        <f t="shared" ref="I46:L48" si="2">I47</f>
        <v>23000</v>
      </c>
      <c r="J46" s="123">
        <f t="shared" si="2"/>
        <v>23000</v>
      </c>
      <c r="K46" s="122">
        <f t="shared" si="2"/>
        <v>20407.79</v>
      </c>
      <c r="L46" s="122">
        <f t="shared" si="2"/>
        <v>20407.79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5">
        <f t="shared" si="2"/>
        <v>23000</v>
      </c>
      <c r="J47" s="116">
        <f t="shared" si="2"/>
        <v>23000</v>
      </c>
      <c r="K47" s="115">
        <f t="shared" si="2"/>
        <v>20407.79</v>
      </c>
      <c r="L47" s="116">
        <f t="shared" si="2"/>
        <v>20407.79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5">
        <f t="shared" si="2"/>
        <v>23000</v>
      </c>
      <c r="J48" s="116">
        <f t="shared" si="2"/>
        <v>23000</v>
      </c>
      <c r="K48" s="118">
        <f t="shared" si="2"/>
        <v>20407.79</v>
      </c>
      <c r="L48" s="118">
        <f t="shared" si="2"/>
        <v>20407.79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4">
        <f>SUM(I50:I64)</f>
        <v>23000</v>
      </c>
      <c r="J49" s="124">
        <f>SUM(J50:J64)</f>
        <v>23000</v>
      </c>
      <c r="K49" s="125">
        <f>SUM(K50:K64)</f>
        <v>20407.79</v>
      </c>
      <c r="L49" s="125">
        <f>SUM(L50:L64)</f>
        <v>20407.79</v>
      </c>
    </row>
    <row r="50" spans="1:12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0">
        <v>17200</v>
      </c>
      <c r="J50" s="120">
        <v>17200</v>
      </c>
      <c r="K50" s="120">
        <v>14607.79</v>
      </c>
      <c r="L50" s="120">
        <v>14607.79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1">
        <v>5800</v>
      </c>
      <c r="J64" s="120">
        <v>5800</v>
      </c>
      <c r="K64" s="120">
        <v>5800</v>
      </c>
      <c r="L64" s="120">
        <v>5800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5">
        <f>SUM(I185+I238+I303)</f>
        <v>2000</v>
      </c>
      <c r="J184" s="127">
        <f>SUM(J185+J238+J303)</f>
        <v>2000</v>
      </c>
      <c r="K184" s="116">
        <f>SUM(K185+K238+K303)</f>
        <v>2000</v>
      </c>
      <c r="L184" s="115">
        <f>SUM(L185+L238+L303)</f>
        <v>0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5">
        <f>SUM(I186+I209+I216+I228+I232)</f>
        <v>2000</v>
      </c>
      <c r="J185" s="122">
        <f>SUM(J186+J209+J216+J228+J232)</f>
        <v>2000</v>
      </c>
      <c r="K185" s="122">
        <f>SUM(K186+K209+K216+K228+K232)</f>
        <v>2000</v>
      </c>
      <c r="L185" s="122">
        <f>SUM(L186+L209+L216+L228+L232)</f>
        <v>0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2">
        <f>SUM(I187+I190+I195+I201+I206)</f>
        <v>2000</v>
      </c>
      <c r="J186" s="127">
        <f>SUM(J187+J190+J195+J201+J206)</f>
        <v>2000</v>
      </c>
      <c r="K186" s="116">
        <f>SUM(K187+K190+K195+K201+K206)</f>
        <v>2000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5">
        <f t="shared" ref="I206:L207" si="19">I207</f>
        <v>2000</v>
      </c>
      <c r="J206" s="127">
        <f t="shared" si="19"/>
        <v>2000</v>
      </c>
      <c r="K206" s="116">
        <f t="shared" si="19"/>
        <v>2000</v>
      </c>
      <c r="L206" s="115">
        <f t="shared" si="19"/>
        <v>0</v>
      </c>
    </row>
    <row r="207" spans="1:12" ht="25.5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6">
        <f t="shared" si="19"/>
        <v>2000</v>
      </c>
      <c r="J207" s="116">
        <f t="shared" si="19"/>
        <v>2000</v>
      </c>
      <c r="K207" s="116">
        <f t="shared" si="19"/>
        <v>2000</v>
      </c>
      <c r="L207" s="116">
        <f t="shared" si="19"/>
        <v>0</v>
      </c>
    </row>
    <row r="208" spans="1:12" ht="25.5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19">
        <v>2000</v>
      </c>
      <c r="J208" s="121">
        <v>2000</v>
      </c>
      <c r="K208" s="121">
        <v>2000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0">
        <f>SUM(I34+I184)</f>
        <v>25000</v>
      </c>
      <c r="J368" s="130">
        <f>SUM(J34+J184)</f>
        <v>25000</v>
      </c>
      <c r="K368" s="130">
        <f>SUM(K34+K184)</f>
        <v>22407.79</v>
      </c>
      <c r="L368" s="130">
        <f>SUM(L34+L184)</f>
        <v>20407.79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236</v>
      </c>
      <c r="E370" s="169"/>
      <c r="F370" s="169"/>
      <c r="G370" s="169"/>
      <c r="H370" s="110"/>
      <c r="I370" s="111"/>
      <c r="J370" s="109"/>
      <c r="K370" s="169" t="s">
        <v>237</v>
      </c>
      <c r="L370" s="169"/>
    </row>
    <row r="371" spans="1:12" ht="18.75" customHeight="1">
      <c r="A371" s="148" t="s">
        <v>231</v>
      </c>
      <c r="B371" s="148"/>
      <c r="C371" s="148"/>
      <c r="D371" s="148"/>
      <c r="E371" s="148"/>
      <c r="F371" s="148"/>
      <c r="G371" s="148"/>
      <c r="H371" s="36"/>
      <c r="I371" s="18" t="s">
        <v>232</v>
      </c>
      <c r="K371" s="154" t="s">
        <v>233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/>
      <c r="E373" s="169"/>
      <c r="F373" s="169"/>
      <c r="G373" s="169"/>
      <c r="I373" s="14"/>
      <c r="K373" s="169" t="s">
        <v>234</v>
      </c>
      <c r="L373" s="169"/>
    </row>
    <row r="374" spans="1:12" ht="24.75" customHeight="1">
      <c r="A374" s="170" t="s">
        <v>235</v>
      </c>
      <c r="B374" s="170"/>
      <c r="C374" s="170"/>
      <c r="D374" s="170"/>
      <c r="E374" s="170"/>
      <c r="F374" s="170"/>
      <c r="G374" s="170"/>
      <c r="H374" s="112"/>
      <c r="I374" s="15" t="s">
        <v>232</v>
      </c>
      <c r="K374" s="154" t="s">
        <v>233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jolanta</cp:lastModifiedBy>
  <dcterms:created xsi:type="dcterms:W3CDTF">2022-03-30T11:04:35Z</dcterms:created>
  <dcterms:modified xsi:type="dcterms:W3CDTF">2022-12-30T08:08:23Z</dcterms:modified>
  <cp:category/>
</cp:coreProperties>
</file>