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inansinės ataskaitos\2021 2 ketvirt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58" i="4" s="1"/>
  <c r="F42" i="4"/>
  <c r="F41" i="4"/>
  <c r="F49" i="4"/>
  <c r="G59" i="4"/>
  <c r="G94" i="4" s="1"/>
  <c r="G65" i="4"/>
  <c r="G75" i="4"/>
  <c r="G69" i="4"/>
  <c r="G64" i="4" s="1"/>
  <c r="G86" i="4"/>
  <c r="G90" i="4"/>
  <c r="G84" i="4" s="1"/>
  <c r="F59" i="4"/>
  <c r="F65" i="4"/>
  <c r="F75" i="4"/>
  <c r="F69" i="4" s="1"/>
  <c r="F64" i="4" s="1"/>
  <c r="F94" i="4" s="1"/>
  <c r="F86" i="4"/>
  <c r="F84" i="4"/>
  <c r="F90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<sst xmlns="http://schemas.openxmlformats.org/spreadsheetml/2006/main" count="175" uniqueCount="140">
  <si>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</si>
  <si>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</si>
  <si>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</si>
  <si>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</si>
  <si>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</si>
  <si>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</si>
  <si>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</si>
  <si>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</si>
  <si>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</si>
  <si>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</si>
  <si>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</si>
  <si>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</si>
  <si>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</si>
  <si>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</si>
  <si>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</si>
  <si>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</si>
  <si>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</si>
  <si>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</si>
  <si>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</si>
  <si>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</si>
  <si>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</si>
  <si>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</si>
  <si>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</si>
  <si>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</si>
  <si>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</si>
  <si>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</si>
  <si>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</si>
  <si>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</si>
  <si>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</si>
  <si>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</si>
  <si>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</si>
  <si>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</si>
  <si>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</si>
  <si>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</si>
  <si>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</si>
  <si>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</si>
  <si>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</si>
  <si>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</si>
  <si>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</si>
  <si>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</si>
  <si>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</si>
  <si>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</si>
  <si>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</si>
  <si>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</si>
  <si>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</si>
  <si>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</si>
  <si>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</si>
  <si>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</si>
  <si>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</si>
  <si>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</si>
  <si>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</si>
  <si>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</si>
  <si>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</si>
  <si>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</si>
  <si>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</si>
  <si>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</si>
  <si>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</si>
  <si>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</si>
  <si>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</si>
  <si>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</si>
  <si>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</si>
  <si>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</si>
  <si>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</si>
  <si>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</si>
  <si>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</si>
  <si>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</si>
  <si>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</si>
  <si>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</si>
  <si>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</si>
  <si>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</si>
  <si>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</si>
  <si>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</si>
  <si>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</si>
  <si>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</si>
  <si>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</si>
  <si>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</si>
  <si>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</si>
  <si>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</si>
  <si>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</si>
  <si>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</si>
  <si>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</si>
  <si>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</si>
  <si>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</si>
  <si>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</si>
  <si>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</si>
  <si>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</si>
  <si>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</si>
  <si>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</si>
  <si>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</si>
  <si>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</si>
  <si>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</si>
  <si>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</si>
  <si>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</si>
  <si>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</si>
  <si>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</si>
  <si>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</si>
  <si>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</si>
  <si>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</si>
  <si>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</si>
  <si>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</si>
  <si>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</si>
  <si>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</si>
  <si>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</si>
  <si>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</si>
  <si>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</si>
  <si>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</si>
  <si>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</si>
  <si>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</si>
  <si>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</si>
  <si>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</si>
  <si>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</si>
  <si>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</si>
  <si>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</si>
  <si>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</si>
  <si>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</si>
  <si>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</si>
  <si>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</si>
  <si>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</si>
  <si>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</si>
  <si>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</si>
  <si>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</si>
  <si>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</si>
  <si>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</si>
  <si>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</si>
  <si>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</si>
  <si>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</si>
  <si>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</si>
  <si>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</si>
  <si>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</si>
  <si>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</si>
  <si>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</si>
  <si>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</si>
  <si>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</si>
  <si>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</si>
  <si>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</si>
  <si>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</si>
  <si>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</si>
  <si>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Anykščių r.Svėdasų Juozo Tumo-Vaižganto gimnazija</t>
  </si>
  <si>
    <t>PAGAL  2021.06.30 D. DUOMENIS</t>
  </si>
  <si>
    <t xml:space="preserve">2021.07.16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</si>
</sst>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40" zoomScaleNormal="100" zoomScaleSheetLayoutView="100" workbookViewId="0">
      <selection activeCell="J12" sqref="J1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73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6" t="s">
        <v>94</v>
      </c>
      <c r="F2" s="117"/>
      <c r="G2" s="117"/>
    </row>
    <row r="3" spans="1:7" x14ac:dyDescent="0.2">
      <c r="E3" s="118" t="s">
        <v>114</v>
      </c>
      <c r="F3" s="119"/>
      <c r="G3" s="119"/>
    </row>
    <row r="5" spans="1:7" x14ac:dyDescent="0.2">
      <c r="A5" s="99" t="s">
        <v>93</v>
      </c>
      <c r="B5" s="100"/>
      <c r="C5" s="100"/>
      <c r="D5" s="100"/>
      <c r="E5" s="100"/>
      <c r="F5" s="123"/>
      <c r="G5" s="123"/>
    </row>
    <row r="6" spans="1:7" x14ac:dyDescent="0.2">
      <c r="A6" s="124"/>
      <c r="B6" s="124"/>
      <c r="C6" s="124"/>
      <c r="D6" s="124"/>
      <c r="E6" s="124"/>
      <c r="F6" s="124"/>
      <c r="G6" s="124"/>
    </row>
    <row r="7" spans="1:7" x14ac:dyDescent="0.2">
      <c r="A7" s="120" t="s">
        <v>137</v>
      </c>
      <c r="B7" s="121"/>
      <c r="C7" s="121"/>
      <c r="D7" s="121"/>
      <c r="E7" s="121"/>
      <c r="F7" s="122"/>
      <c r="G7" s="122"/>
    </row>
    <row r="8" spans="1:7" x14ac:dyDescent="0.2">
      <c r="A8" s="105" t="s">
        <v>115</v>
      </c>
      <c r="B8" s="108"/>
      <c r="C8" s="108"/>
      <c r="D8" s="108"/>
      <c r="E8" s="108"/>
      <c r="F8" s="123"/>
      <c r="G8" s="123"/>
    </row>
    <row r="9" spans="1:7" ht="12.75" customHeight="1" x14ac:dyDescent="0.2">
      <c r="A9" s="105" t="s">
        <v>110</v>
      </c>
      <c r="B9" s="108"/>
      <c r="C9" s="108"/>
      <c r="D9" s="108"/>
      <c r="E9" s="108"/>
      <c r="F9" s="123"/>
      <c r="G9" s="123"/>
    </row>
    <row r="10" spans="1:7" x14ac:dyDescent="0.2">
      <c r="A10" s="96" t="s">
        <v>116</v>
      </c>
      <c r="B10" s="95"/>
      <c r="C10" s="95"/>
      <c r="D10" s="95"/>
      <c r="E10" s="95"/>
      <c r="F10" s="129"/>
      <c r="G10" s="129"/>
    </row>
    <row r="11" spans="1:7" x14ac:dyDescent="0.2">
      <c r="A11" s="129"/>
      <c r="B11" s="129"/>
      <c r="C11" s="129"/>
      <c r="D11" s="129"/>
      <c r="E11" s="129"/>
      <c r="F11" s="129"/>
      <c r="G11" s="129"/>
    </row>
    <row r="12" spans="1:7" x14ac:dyDescent="0.2">
      <c r="A12" s="128"/>
      <c r="B12" s="123"/>
      <c r="C12" s="123"/>
      <c r="D12" s="123"/>
      <c r="E12" s="123"/>
    </row>
    <row r="13" spans="1:7" x14ac:dyDescent="0.2">
      <c r="A13" s="99" t="s">
        <v>0</v>
      </c>
      <c r="B13" s="100"/>
      <c r="C13" s="100"/>
      <c r="D13" s="100"/>
      <c r="E13" s="100"/>
      <c r="F13" s="101"/>
      <c r="G13" s="101"/>
    </row>
    <row r="14" spans="1:7" x14ac:dyDescent="0.2">
      <c r="A14" s="99" t="s">
        <v>138</v>
      </c>
      <c r="B14" s="100"/>
      <c r="C14" s="100"/>
      <c r="D14" s="100"/>
      <c r="E14" s="100"/>
      <c r="F14" s="101"/>
      <c r="G14" s="101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2" t="s">
        <v>139</v>
      </c>
      <c r="B16" s="103"/>
      <c r="C16" s="103"/>
      <c r="D16" s="103"/>
      <c r="E16" s="103"/>
      <c r="F16" s="104"/>
      <c r="G16" s="104"/>
    </row>
    <row r="17" spans="1:9" x14ac:dyDescent="0.2">
      <c r="A17" s="105" t="s">
        <v>1</v>
      </c>
      <c r="B17" s="105"/>
      <c r="C17" s="105"/>
      <c r="D17" s="105"/>
      <c r="E17" s="105"/>
      <c r="F17" s="106"/>
      <c r="G17" s="106"/>
    </row>
    <row r="18" spans="1:9" ht="12.75" customHeight="1" x14ac:dyDescent="0.2">
      <c r="A18" s="8"/>
      <c r="B18" s="9"/>
      <c r="C18" s="9"/>
      <c r="D18" s="107" t="s">
        <v>136</v>
      </c>
      <c r="E18" s="107"/>
      <c r="F18" s="107"/>
      <c r="G18" s="107"/>
    </row>
    <row r="19" spans="1:9" ht="67.5" customHeight="1" x14ac:dyDescent="0.2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873462.67</v>
      </c>
      <c r="G20" s="87">
        <f>SUM(G21,G27,G38,G39)</f>
        <v>889768.91</v>
      </c>
      <c r="I20" s="131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2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/>
      <c r="G23" s="88"/>
      <c r="I23" s="133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133"/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873462.67</v>
      </c>
      <c r="G27" s="88">
        <f>SUM(G28:G37)</f>
        <v>889768.91</v>
      </c>
      <c r="I27" s="133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846524.31</v>
      </c>
      <c r="G29" s="88">
        <v>859377.22000000009</v>
      </c>
      <c r="I29" s="133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20813.099999999999</v>
      </c>
      <c r="G30" s="88">
        <v>23651.25</v>
      </c>
      <c r="I30" s="133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3942.1000000000022</v>
      </c>
      <c r="G32" s="88">
        <v>4311.4600000000009</v>
      </c>
      <c r="I32" s="133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1907.7699999999822</v>
      </c>
      <c r="G35" s="88">
        <v>2132.7699999999822</v>
      </c>
      <c r="I35" s="133"/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275.39000000000158</v>
      </c>
      <c r="G36" s="88">
        <v>296.21000000000129</v>
      </c>
      <c r="I36" s="133"/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133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 x14ac:dyDescent="0.2">
      <c r="A39" s="30" t="s">
        <v>44</v>
      </c>
      <c r="B39" s="6" t="s">
        <v>130</v>
      </c>
      <c r="C39" s="6"/>
      <c r="D39" s="44"/>
      <c r="E39" s="83"/>
      <c r="F39" s="88"/>
      <c r="G39" s="88"/>
      <c r="I39" s="133"/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152571.43000000005</v>
      </c>
      <c r="G41" s="87">
        <f>SUM(G42,G48,G49,G56,G57)</f>
        <v>70538.61</v>
      </c>
      <c r="I41" s="134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116.34</v>
      </c>
      <c r="G42" s="88">
        <f>SUM(G43:G47)</f>
        <v>377.52</v>
      </c>
      <c r="I42" s="133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116.34</v>
      </c>
      <c r="G44" s="88">
        <v>377.52</v>
      </c>
      <c r="I44" s="133"/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133"/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133"/>
    </row>
    <row r="47" spans="1:9" s="12" customFormat="1" ht="12.75" customHeight="1" x14ac:dyDescent="0.2">
      <c r="A47" s="18" t="s">
        <v>92</v>
      </c>
      <c r="B47" s="32"/>
      <c r="C47" s="109" t="s">
        <v>103</v>
      </c>
      <c r="D47" s="110"/>
      <c r="E47" s="82"/>
      <c r="F47" s="88"/>
      <c r="G47" s="88"/>
      <c r="I47" s="133"/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133"/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132521.54000000004</v>
      </c>
      <c r="G49" s="88">
        <f>SUM(G50:G55)</f>
        <v>49208.770000000004</v>
      </c>
      <c r="I49" s="133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>
        <v>4510.87</v>
      </c>
      <c r="I52" s="133"/>
    </row>
    <row r="53" spans="1:9" s="12" customFormat="1" ht="12.75" customHeight="1" x14ac:dyDescent="0.2">
      <c r="A53" s="18" t="s">
        <v>41</v>
      </c>
      <c r="B53" s="26"/>
      <c r="C53" s="109" t="s">
        <v>89</v>
      </c>
      <c r="D53" s="110"/>
      <c r="E53" s="85"/>
      <c r="F53" s="88">
        <v>1780.98</v>
      </c>
      <c r="G53" s="88">
        <v>1857.68</v>
      </c>
      <c r="I53" s="133"/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129770.56000000004</v>
      </c>
      <c r="G54" s="88">
        <v>38973.64</v>
      </c>
      <c r="I54" s="133"/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970</v>
      </c>
      <c r="G55" s="88">
        <v>3866.58</v>
      </c>
      <c r="I55" s="133"/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19933.550000000003</v>
      </c>
      <c r="G57" s="88">
        <v>20952.32</v>
      </c>
      <c r="I57" s="133"/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1026034.1000000001</v>
      </c>
      <c r="G58" s="88">
        <f>SUM(G20,G40,G41)</f>
        <v>960307.52</v>
      </c>
      <c r="I58" s="133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882756.41999999981</v>
      </c>
      <c r="G59" s="87">
        <f>SUM(G60:G63)</f>
        <v>909179.30999999982</v>
      </c>
      <c r="I59" s="134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1575.07</v>
      </c>
      <c r="G60" s="88">
        <v>2080.0700000000015</v>
      </c>
      <c r="I60" s="133"/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849543.92999999993</v>
      </c>
      <c r="G61" s="88">
        <v>864331.28999999992</v>
      </c>
      <c r="I61" s="133"/>
    </row>
    <row r="62" spans="1:9" s="12" customFormat="1" ht="12.75" customHeight="1" x14ac:dyDescent="0.2">
      <c r="A62" s="30" t="s">
        <v>36</v>
      </c>
      <c r="B62" s="111" t="s">
        <v>104</v>
      </c>
      <c r="C62" s="112"/>
      <c r="D62" s="113"/>
      <c r="E62" s="30"/>
      <c r="F62" s="88">
        <v>30429.23</v>
      </c>
      <c r="G62" s="88">
        <v>36334.57</v>
      </c>
      <c r="I62" s="133"/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1208.1899999999996</v>
      </c>
      <c r="G63" s="88">
        <v>6433.3799999999992</v>
      </c>
      <c r="I63" s="133"/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132354.78</v>
      </c>
      <c r="G64" s="87">
        <f>SUM(G65,G69)</f>
        <v>40237.460000000036</v>
      </c>
      <c r="I64" s="134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2152.61</v>
      </c>
      <c r="G65" s="88">
        <f>SUM(G66:G68)</f>
        <v>2152.61</v>
      </c>
      <c r="I65" s="133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>
        <v>2152.61</v>
      </c>
      <c r="G67" s="88">
        <v>2152.61</v>
      </c>
      <c r="I67" s="133"/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130202.17000000001</v>
      </c>
      <c r="G69" s="88">
        <f>SUM(G70:G75,G78:G83)</f>
        <v>38084.850000000035</v>
      </c>
      <c r="I69" s="133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133"/>
    </row>
    <row r="76" spans="1:9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/>
      <c r="G77" s="88"/>
      <c r="I77" s="133"/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>
        <v>1166.58</v>
      </c>
      <c r="I79" s="133"/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4111.7700000000004</v>
      </c>
      <c r="G80" s="88"/>
      <c r="I80" s="133"/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126086.15000000001</v>
      </c>
      <c r="G81" s="88">
        <v>36821.030000000035</v>
      </c>
      <c r="I81" s="133"/>
    </row>
    <row r="82" spans="1:9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>
        <v>4.25</v>
      </c>
      <c r="G82" s="88"/>
      <c r="I82" s="133"/>
    </row>
    <row r="83" spans="1:9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/>
      <c r="G83" s="88">
        <v>97.24</v>
      </c>
      <c r="I83" s="133"/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10922.900000000023</v>
      </c>
      <c r="G84" s="87">
        <f>SUM(G85,G86,G89,G90)</f>
        <v>10890.749999999982</v>
      </c>
      <c r="I84" s="134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10922.900000000023</v>
      </c>
      <c r="G90" s="88">
        <f>SUM(G91,G92)</f>
        <v>10890.749999999982</v>
      </c>
      <c r="I90" s="133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32.150000000023283</v>
      </c>
      <c r="G91" s="88">
        <v>2982.7299999999814</v>
      </c>
      <c r="I91" s="133"/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10890.75</v>
      </c>
      <c r="G92" s="88">
        <v>7908.02</v>
      </c>
      <c r="I92" s="133"/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 x14ac:dyDescent="0.2">
      <c r="A94" s="1"/>
      <c r="B94" s="114" t="s">
        <v>122</v>
      </c>
      <c r="C94" s="115"/>
      <c r="D94" s="110"/>
      <c r="E94" s="30"/>
      <c r="F94" s="89">
        <f>SUM(F59,F64,F84,F93)</f>
        <v>1026034.0999999999</v>
      </c>
      <c r="G94" s="89">
        <f>SUM(G59,G64,G84,G93)</f>
        <v>960307.5199999999</v>
      </c>
      <c r="I94" s="133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94" t="s">
        <v>132</v>
      </c>
      <c r="B96" s="94"/>
      <c r="C96" s="94"/>
      <c r="D96" s="94"/>
      <c r="E96" s="91"/>
      <c r="F96" s="108" t="s">
        <v>113</v>
      </c>
      <c r="G96" s="108"/>
      <c r="I96" s="42"/>
    </row>
    <row r="97" spans="1:9" s="12" customFormat="1" ht="12.75" customHeight="1" x14ac:dyDescent="0.2">
      <c r="A97" s="93" t="s">
        <v>131</v>
      </c>
      <c r="B97" s="93"/>
      <c r="C97" s="93"/>
      <c r="D97" s="93"/>
      <c r="E97" s="42" t="s">
        <v>133</v>
      </c>
      <c r="F97" s="105" t="s">
        <v>112</v>
      </c>
      <c r="G97" s="105"/>
      <c r="I97" s="42"/>
    </row>
    <row r="98" spans="1:9" s="12" customFormat="1" x14ac:dyDescent="0.2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 x14ac:dyDescent="0.2">
      <c r="A99" s="98" t="s">
        <v>135</v>
      </c>
      <c r="B99" s="98"/>
      <c r="C99" s="98"/>
      <c r="D99" s="98"/>
      <c r="E99" s="92"/>
      <c r="F99" s="95" t="s">
        <v>113</v>
      </c>
      <c r="G99" s="95"/>
      <c r="I99" s="42"/>
    </row>
    <row r="100" spans="1:9" s="12" customFormat="1" ht="12.75" customHeight="1" x14ac:dyDescent="0.2">
      <c r="A100" s="97" t="s">
        <v>134</v>
      </c>
      <c r="B100" s="97"/>
      <c r="C100" s="97"/>
      <c r="D100" s="97"/>
      <c r="E100" s="61" t="s">
        <v>133</v>
      </c>
      <c r="F100" s="96" t="s">
        <v>112</v>
      </c>
      <c r="G100" s="96"/>
      <c r="I100" s="42"/>
    </row>
    <row r="101" spans="1:9" s="12" customFormat="1" x14ac:dyDescent="0.2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 x14ac:dyDescent="0.2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 x14ac:dyDescent="0.2">
      <c r="E103" s="42"/>
      <c r="H103" s="90"/>
      <c r="I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jolanta</dc:creator>
  <cp:lastModifiedBy>jolanta</cp:lastModifiedBy>
  <cp:lastPrinted>2013-02-07T07:41:43Z</cp:lastPrinted>
  <dcterms:created xsi:type="dcterms:W3CDTF">2009-07-20T14:30:53Z</dcterms:created>
  <dcterms:modified xsi:type="dcterms:W3CDTF">2021-07-16T07:19:23Z</dcterms:modified>
</cp:coreProperties>
</file>